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0" windowWidth="20130" windowHeight="72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8" i="1" l="1"/>
  <c r="D37" i="1" l="1"/>
  <c r="D38" i="1"/>
  <c r="D39" i="1"/>
  <c r="D35" i="1" l="1"/>
  <c r="D36" i="1"/>
  <c r="D20" i="1" l="1"/>
  <c r="D25" i="1" l="1"/>
  <c r="D34" i="1"/>
  <c r="D40" i="1" s="1"/>
  <c r="D31" i="1" l="1"/>
  <c r="D42" i="1" l="1"/>
</calcChain>
</file>

<file path=xl/sharedStrings.xml><?xml version="1.0" encoding="utf-8"?>
<sst xmlns="http://schemas.openxmlformats.org/spreadsheetml/2006/main" count="46" uniqueCount="45">
  <si>
    <t>Budget:</t>
  </si>
  <si>
    <t>$/SqFt</t>
  </si>
  <si>
    <t>SqFt</t>
  </si>
  <si>
    <t>Cost</t>
  </si>
  <si>
    <t>Utilities</t>
  </si>
  <si>
    <t>Notes</t>
  </si>
  <si>
    <t>Total Site work</t>
  </si>
  <si>
    <t>Site Work</t>
  </si>
  <si>
    <t>Design, Engineering, Permitting</t>
  </si>
  <si>
    <t>Program requirements</t>
  </si>
  <si>
    <t>trenching and conduit</t>
  </si>
  <si>
    <t>Finished Living</t>
  </si>
  <si>
    <t xml:space="preserve">Landscaping </t>
  </si>
  <si>
    <t>Possible Total Cost</t>
  </si>
  <si>
    <t>Program requirements:</t>
  </si>
  <si>
    <t>Architectural Design</t>
  </si>
  <si>
    <t>Structural Engineering</t>
  </si>
  <si>
    <t>Septic system</t>
  </si>
  <si>
    <t>Excavation and hauling</t>
  </si>
  <si>
    <t>Total Construction Costs</t>
  </si>
  <si>
    <t>Programming and Budget Analysis</t>
  </si>
  <si>
    <t>Land</t>
  </si>
  <si>
    <t>3 bedrooms; conventional leachfield</t>
  </si>
  <si>
    <t>Well and pump</t>
  </si>
  <si>
    <t>Possible D, E &amp; P costs:</t>
  </si>
  <si>
    <t xml:space="preserve">Allowance  </t>
  </si>
  <si>
    <t>Assume 300' well with 1.5 HP pump</t>
  </si>
  <si>
    <t>Decks and patios</t>
  </si>
  <si>
    <t>200' gravel driveway; 40' X 30' parking area</t>
  </si>
  <si>
    <t>Septic design/site plan</t>
  </si>
  <si>
    <t>Permitting/Impact fees</t>
  </si>
  <si>
    <t>By owners</t>
  </si>
  <si>
    <t>Covered Porches</t>
  </si>
  <si>
    <t>By TTF</t>
  </si>
  <si>
    <t>New residence, Driggs ID</t>
  </si>
  <si>
    <t>By Eastern ID Health</t>
  </si>
  <si>
    <t>Teton County, ID</t>
  </si>
  <si>
    <t>TBD</t>
  </si>
  <si>
    <t>$2.00/sf for 14' wide driveway and 1200 SF parking area</t>
  </si>
  <si>
    <t>Distance/Area</t>
  </si>
  <si>
    <t>2 car garage (24' X 26')</t>
  </si>
  <si>
    <t>2100 SF home w/ 3 beds and 2-1/2 baths</t>
  </si>
  <si>
    <t>and attached two car garage</t>
  </si>
  <si>
    <t>By TTF or another designer</t>
  </si>
  <si>
    <t>Desired budget: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</si>
</sst>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/>
    <xf numFmtId="44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164" fontId="1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 applyBorder="1"/>
    <xf numFmtId="0" fontId="0" fillId="0" borderId="1" xfId="0" applyBorder="1"/>
    <xf numFmtId="0" fontId="2" fillId="0" borderId="1" xfId="0" applyFont="1" applyFill="1" applyBorder="1"/>
    <xf numFmtId="165" fontId="0" fillId="0" borderId="0" xfId="1" applyNumberFormat="1" applyFont="1"/>
    <xf numFmtId="165" fontId="0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44" fontId="0" fillId="0" borderId="0" xfId="1" applyNumberFormat="1" applyFont="1" applyBorder="1"/>
    <xf numFmtId="44" fontId="0" fillId="0" borderId="0" xfId="1" applyNumberFormat="1" applyFont="1"/>
    <xf numFmtId="44" fontId="0" fillId="0" borderId="1" xfId="1" applyNumberFormat="1" applyFont="1" applyBorder="1"/>
    <xf numFmtId="44" fontId="2" fillId="0" borderId="1" xfId="1" applyNumberFormat="1" applyFont="1" applyBorder="1" applyAlignment="1">
      <alignment horizontal="center"/>
    </xf>
    <xf numFmtId="0" fontId="7" fillId="0" borderId="0" xfId="0" applyFont="1" applyFill="1" applyBorder="1"/>
    <xf numFmtId="0" fontId="6" fillId="0" borderId="0" xfId="0" applyFont="1" applyBorder="1"/>
    <xf numFmtId="44" fontId="6" fillId="0" borderId="0" xfId="1" applyNumberFormat="1" applyFont="1" applyBorder="1"/>
    <xf numFmtId="165" fontId="5" fillId="0" borderId="0" xfId="1" applyNumberFormat="1" applyFont="1" applyBorder="1"/>
    <xf numFmtId="165" fontId="6" fillId="0" borderId="0" xfId="1" applyNumberFormat="1" applyFont="1" applyBorder="1"/>
    <xf numFmtId="0" fontId="5" fillId="0" borderId="0" xfId="0" applyFont="1" applyBorder="1"/>
    <xf numFmtId="44" fontId="5" fillId="0" borderId="0" xfId="1" applyNumberFormat="1" applyFont="1" applyBorder="1"/>
    <xf numFmtId="165" fontId="6" fillId="2" borderId="0" xfId="1" applyNumberFormat="1" applyFont="1" applyFill="1" applyBorder="1"/>
    <xf numFmtId="14" fontId="1" fillId="0" borderId="0" xfId="0" applyNumberFormat="1" applyFont="1" applyAlignment="1">
      <alignment horizontal="left"/>
    </xf>
    <xf numFmtId="165" fontId="0" fillId="0" borderId="0" xfId="1" applyNumberFormat="1" applyFont="1" applyBorder="1"/>
    <xf numFmtId="44" fontId="0" fillId="0" borderId="0" xfId="1" applyFont="1"/>
    <xf numFmtId="44" fontId="2" fillId="0" borderId="0" xfId="1" applyFont="1" applyBorder="1" applyAlignment="1">
      <alignment horizontal="center"/>
    </xf>
    <xf numFmtId="44" fontId="6" fillId="0" borderId="0" xfId="1" applyFont="1" applyBorder="1"/>
    <xf numFmtId="164" fontId="4" fillId="0" borderId="0" xfId="0" applyNumberFormat="1" applyFont="1" applyAlignment="1">
      <alignment horizontal="center"/>
    </xf>
    <xf numFmtId="44" fontId="4" fillId="0" borderId="0" xfId="1" applyNumberFormat="1" applyFont="1"/>
    <xf numFmtId="165" fontId="4" fillId="0" borderId="0" xfId="1" applyNumberFormat="1" applyFont="1"/>
    <xf numFmtId="44" fontId="4" fillId="0" borderId="0" xfId="1" applyFont="1"/>
    <xf numFmtId="0" fontId="4" fillId="0" borderId="0" xfId="0" applyFont="1"/>
    <xf numFmtId="164" fontId="4" fillId="0" borderId="1" xfId="0" applyNumberFormat="1" applyFont="1" applyBorder="1" applyAlignment="1">
      <alignment horizontal="center"/>
    </xf>
    <xf numFmtId="44" fontId="4" fillId="0" borderId="1" xfId="1" applyNumberFormat="1" applyFont="1" applyBorder="1"/>
    <xf numFmtId="165" fontId="2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44" fontId="4" fillId="0" borderId="0" xfId="1" applyNumberFormat="1" applyFont="1" applyBorder="1"/>
    <xf numFmtId="164" fontId="4" fillId="0" borderId="0" xfId="0" applyNumberFormat="1" applyFont="1"/>
    <xf numFmtId="165" fontId="4" fillId="0" borderId="0" xfId="1" applyNumberFormat="1" applyFont="1" applyAlignment="1">
      <alignment horizontal="left"/>
    </xf>
    <xf numFmtId="0" fontId="4" fillId="0" borderId="0" xfId="0" applyFont="1" applyBorder="1"/>
    <xf numFmtId="0" fontId="4" fillId="0" borderId="1" xfId="0" applyFont="1" applyBorder="1"/>
    <xf numFmtId="44" fontId="4" fillId="0" borderId="1" xfId="1" applyNumberFormat="1" applyFont="1" applyBorder="1" applyAlignment="1">
      <alignment horizontal="center"/>
    </xf>
    <xf numFmtId="44" fontId="4" fillId="0" borderId="0" xfId="1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0" xfId="1" applyNumberFormat="1" applyFont="1" applyBorder="1"/>
    <xf numFmtId="0" fontId="4" fillId="0" borderId="0" xfId="0" applyFont="1" applyBorder="1" applyAlignment="1">
      <alignment horizontal="center"/>
    </xf>
    <xf numFmtId="44" fontId="4" fillId="0" borderId="0" xfId="1" applyNumberFormat="1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44" fontId="4" fillId="2" borderId="0" xfId="1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2854325</xdr:colOff>
      <xdr:row>5</xdr:row>
      <xdr:rowOff>86287</xdr:rowOff>
    </xdr:to>
    <xdr:pic>
      <xdr:nvPicPr>
        <xdr:cNvPr id="2" name="Picture 1" descr="TTF_logo_black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697" b="27415"/>
        <a:stretch/>
      </xdr:blipFill>
      <xdr:spPr>
        <a:xfrm>
          <a:off x="0" y="0"/>
          <a:ext cx="2854325" cy="1038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65"/>
  <sheetViews>
    <sheetView tabSelected="1" topLeftCell="A2" workbookViewId="0">
      <selection activeCell="B12" sqref="B12"/>
    </sheetView>
  </sheetViews>
  <sheetFormatPr defaultRowHeight="15" x14ac:dyDescent="0.25"/>
  <cols>
    <col min="1" max="1" width="52.42578125" customWidth="1"/>
    <col min="2" max="2" width="15.140625" customWidth="1"/>
    <col min="3" max="3" width="14.42578125" style="25" customWidth="1"/>
    <col min="4" max="4" width="12.7109375" style="15" customWidth="1"/>
    <col min="5" max="5" width="11.85546875" style="38" customWidth="1"/>
    <col min="6" max="6" width="18.42578125" style="15" customWidth="1"/>
  </cols>
  <sheetData>
    <row r="7" spans="1:6" x14ac:dyDescent="0.25">
      <c r="A7" s="3" t="s">
        <v>20</v>
      </c>
      <c r="C7" s="24"/>
    </row>
    <row r="8" spans="1:6" x14ac:dyDescent="0.25">
      <c r="A8" s="3" t="s">
        <v>34</v>
      </c>
      <c r="C8" s="24"/>
    </row>
    <row r="9" spans="1:6" x14ac:dyDescent="0.25">
      <c r="A9" s="36">
        <v>43677</v>
      </c>
      <c r="C9" s="24"/>
    </row>
    <row r="10" spans="1:6" x14ac:dyDescent="0.25">
      <c r="A10" s="3"/>
    </row>
    <row r="11" spans="1:6" x14ac:dyDescent="0.25">
      <c r="A11" s="5" t="s">
        <v>44</v>
      </c>
      <c r="B11" s="8">
        <v>800000</v>
      </c>
      <c r="C11" s="24"/>
    </row>
    <row r="12" spans="1:6" x14ac:dyDescent="0.25">
      <c r="A12" s="5" t="s">
        <v>14</v>
      </c>
      <c r="B12" s="4" t="s">
        <v>41</v>
      </c>
      <c r="C12" s="24"/>
    </row>
    <row r="13" spans="1:6" x14ac:dyDescent="0.25">
      <c r="A13" s="3"/>
      <c r="B13" s="4" t="s">
        <v>42</v>
      </c>
      <c r="C13" s="24"/>
    </row>
    <row r="14" spans="1:6" x14ac:dyDescent="0.25">
      <c r="A14" s="3"/>
      <c r="B14" s="4"/>
      <c r="C14" s="24"/>
    </row>
    <row r="15" spans="1:6" ht="15.75" x14ac:dyDescent="0.25">
      <c r="A15" s="9" t="s">
        <v>8</v>
      </c>
      <c r="B15" s="13"/>
      <c r="C15" s="26"/>
      <c r="D15" s="16"/>
      <c r="F15" s="22" t="s">
        <v>5</v>
      </c>
    </row>
    <row r="16" spans="1:6" ht="15.75" x14ac:dyDescent="0.25">
      <c r="A16" s="3" t="s">
        <v>15</v>
      </c>
      <c r="B16" s="41">
        <v>12000</v>
      </c>
      <c r="F16" s="43" t="s">
        <v>43</v>
      </c>
    </row>
    <row r="17" spans="1:7" ht="15.75" x14ac:dyDescent="0.25">
      <c r="A17" s="3" t="s">
        <v>16</v>
      </c>
      <c r="B17" s="41">
        <v>5000</v>
      </c>
      <c r="D17" s="43"/>
      <c r="E17" s="44"/>
      <c r="F17" s="43" t="s">
        <v>33</v>
      </c>
      <c r="G17" s="45"/>
    </row>
    <row r="18" spans="1:7" ht="15.75" x14ac:dyDescent="0.25">
      <c r="A18" s="3" t="s">
        <v>29</v>
      </c>
      <c r="B18" s="41">
        <v>700</v>
      </c>
      <c r="C18" s="42"/>
      <c r="D18" s="43"/>
      <c r="E18" s="44"/>
      <c r="F18" s="43" t="s">
        <v>35</v>
      </c>
      <c r="G18" s="45"/>
    </row>
    <row r="19" spans="1:7" ht="15.75" x14ac:dyDescent="0.25">
      <c r="A19" s="11" t="s">
        <v>30</v>
      </c>
      <c r="B19" s="46">
        <v>3500</v>
      </c>
      <c r="C19" s="47"/>
      <c r="D19" s="48" t="s">
        <v>0</v>
      </c>
      <c r="E19" s="44"/>
      <c r="F19" s="43" t="s">
        <v>36</v>
      </c>
      <c r="G19" s="45"/>
    </row>
    <row r="20" spans="1:7" ht="15.75" x14ac:dyDescent="0.25">
      <c r="A20" s="12" t="s">
        <v>24</v>
      </c>
      <c r="B20" s="49"/>
      <c r="C20" s="42"/>
      <c r="D20" s="21">
        <f>B16+B17+B19+B18</f>
        <v>21200</v>
      </c>
      <c r="E20" s="44"/>
      <c r="F20" s="43"/>
      <c r="G20" s="45"/>
    </row>
    <row r="21" spans="1:7" ht="15.75" x14ac:dyDescent="0.25">
      <c r="B21" s="45"/>
      <c r="C21" s="42"/>
      <c r="D21" s="43"/>
      <c r="E21" s="50"/>
      <c r="F21" s="19"/>
      <c r="G21" s="45"/>
    </row>
    <row r="22" spans="1:7" ht="15.75" x14ac:dyDescent="0.25">
      <c r="B22" s="45"/>
      <c r="C22" s="42"/>
      <c r="D22" s="19"/>
      <c r="E22" s="44"/>
      <c r="F22" s="43"/>
      <c r="G22" s="45"/>
    </row>
    <row r="23" spans="1:7" ht="15.75" x14ac:dyDescent="0.25">
      <c r="A23" s="9" t="s">
        <v>7</v>
      </c>
      <c r="B23" s="10" t="s">
        <v>39</v>
      </c>
      <c r="C23" s="47"/>
      <c r="D23" s="17" t="s">
        <v>3</v>
      </c>
      <c r="E23" s="44"/>
      <c r="F23" s="43"/>
      <c r="G23" s="45"/>
    </row>
    <row r="24" spans="1:7" ht="15.75" x14ac:dyDescent="0.25">
      <c r="A24" s="1" t="s">
        <v>21</v>
      </c>
      <c r="B24" s="2"/>
      <c r="C24" s="51"/>
      <c r="D24" s="18"/>
      <c r="E24" s="44"/>
      <c r="F24" s="43" t="s">
        <v>31</v>
      </c>
      <c r="G24" s="45"/>
    </row>
    <row r="25" spans="1:7" ht="15.75" x14ac:dyDescent="0.25">
      <c r="A25" s="6" t="s">
        <v>28</v>
      </c>
      <c r="B25" s="45">
        <v>4000</v>
      </c>
      <c r="C25" s="42">
        <v>2</v>
      </c>
      <c r="D25" s="19">
        <f>B25*C25</f>
        <v>8000</v>
      </c>
      <c r="E25" s="44"/>
      <c r="F25" s="43" t="s">
        <v>38</v>
      </c>
      <c r="G25" s="45"/>
    </row>
    <row r="26" spans="1:7" ht="15.75" x14ac:dyDescent="0.25">
      <c r="A26" s="6" t="s">
        <v>23</v>
      </c>
      <c r="B26" s="45"/>
      <c r="C26" s="42"/>
      <c r="D26" s="19">
        <v>20000</v>
      </c>
      <c r="E26" s="44"/>
      <c r="F26" s="15" t="s">
        <v>26</v>
      </c>
      <c r="G26" s="45"/>
    </row>
    <row r="27" spans="1:7" ht="15.75" x14ac:dyDescent="0.25">
      <c r="A27" s="6" t="s">
        <v>17</v>
      </c>
      <c r="B27" s="52"/>
      <c r="C27" s="42"/>
      <c r="D27" s="19">
        <v>7500</v>
      </c>
      <c r="E27" s="44"/>
      <c r="F27" s="43" t="s">
        <v>22</v>
      </c>
      <c r="G27" s="45"/>
    </row>
    <row r="28" spans="1:7" ht="15.75" x14ac:dyDescent="0.25">
      <c r="A28" s="1" t="s">
        <v>4</v>
      </c>
      <c r="B28" s="45">
        <v>200</v>
      </c>
      <c r="C28" s="51">
        <v>12</v>
      </c>
      <c r="D28" s="18">
        <f>B28*C28</f>
        <v>2400</v>
      </c>
      <c r="E28" s="44"/>
      <c r="F28" s="53" t="s">
        <v>10</v>
      </c>
      <c r="G28" s="45"/>
    </row>
    <row r="29" spans="1:7" ht="15.75" x14ac:dyDescent="0.25">
      <c r="A29" s="1" t="s">
        <v>18</v>
      </c>
      <c r="B29" s="2"/>
      <c r="C29" s="51"/>
      <c r="D29" s="18">
        <v>0</v>
      </c>
      <c r="E29" s="44"/>
      <c r="F29" s="15" t="s">
        <v>37</v>
      </c>
      <c r="G29" s="45"/>
    </row>
    <row r="30" spans="1:7" ht="15.75" x14ac:dyDescent="0.25">
      <c r="A30" s="9" t="s">
        <v>12</v>
      </c>
      <c r="B30" s="55"/>
      <c r="C30" s="56"/>
      <c r="D30" s="20">
        <v>20000</v>
      </c>
      <c r="E30" s="44"/>
      <c r="F30" s="54" t="s">
        <v>25</v>
      </c>
      <c r="G30" s="45"/>
    </row>
    <row r="31" spans="1:7" ht="15.75" x14ac:dyDescent="0.25">
      <c r="A31" s="6" t="s">
        <v>6</v>
      </c>
      <c r="B31" s="45"/>
      <c r="C31" s="42"/>
      <c r="D31" s="21">
        <f>SUM(D24:D30)</f>
        <v>57900</v>
      </c>
      <c r="E31" s="44"/>
      <c r="F31" s="43"/>
      <c r="G31" s="45"/>
    </row>
    <row r="32" spans="1:7" ht="15.75" x14ac:dyDescent="0.25">
      <c r="B32" s="45"/>
      <c r="C32" s="42"/>
      <c r="D32" s="43"/>
      <c r="E32" s="44"/>
      <c r="F32" s="43"/>
      <c r="G32" s="45"/>
    </row>
    <row r="33" spans="1:7" ht="15.75" x14ac:dyDescent="0.25">
      <c r="A33" s="9" t="s">
        <v>9</v>
      </c>
      <c r="B33" s="10" t="s">
        <v>2</v>
      </c>
      <c r="C33" s="27" t="s">
        <v>1</v>
      </c>
      <c r="D33" s="17" t="s">
        <v>3</v>
      </c>
      <c r="E33" s="39"/>
      <c r="F33" s="23"/>
      <c r="G33" s="45"/>
    </row>
    <row r="34" spans="1:7" ht="15.75" x14ac:dyDescent="0.25">
      <c r="A34" s="7" t="s">
        <v>11</v>
      </c>
      <c r="B34" s="62">
        <v>2100</v>
      </c>
      <c r="C34" s="63">
        <v>325</v>
      </c>
      <c r="D34" s="18">
        <f t="shared" ref="D34:D39" si="0">B34*C34</f>
        <v>682500</v>
      </c>
      <c r="E34" s="44"/>
      <c r="F34" s="43"/>
      <c r="G34" s="45"/>
    </row>
    <row r="35" spans="1:7" ht="15.75" x14ac:dyDescent="0.25">
      <c r="A35" s="7" t="s">
        <v>40</v>
      </c>
      <c r="B35" s="49">
        <v>624</v>
      </c>
      <c r="C35" s="57">
        <v>80</v>
      </c>
      <c r="D35" s="18">
        <f t="shared" si="0"/>
        <v>49920</v>
      </c>
      <c r="E35" s="44"/>
      <c r="F35" s="44"/>
      <c r="G35" s="54"/>
    </row>
    <row r="36" spans="1:7" ht="15.75" x14ac:dyDescent="0.25">
      <c r="A36" s="7" t="s">
        <v>32</v>
      </c>
      <c r="B36" s="49">
        <v>250</v>
      </c>
      <c r="C36" s="57">
        <v>60</v>
      </c>
      <c r="D36" s="18">
        <f t="shared" si="0"/>
        <v>15000</v>
      </c>
      <c r="E36" s="44"/>
      <c r="F36" s="44"/>
      <c r="G36" s="54"/>
    </row>
    <row r="37" spans="1:7" ht="15.75" x14ac:dyDescent="0.25">
      <c r="A37" s="7" t="s">
        <v>27</v>
      </c>
      <c r="B37" s="49">
        <v>200</v>
      </c>
      <c r="C37" s="57">
        <v>40</v>
      </c>
      <c r="D37" s="18">
        <f t="shared" si="0"/>
        <v>8000</v>
      </c>
      <c r="E37" s="44"/>
      <c r="F37" s="44"/>
      <c r="G37" s="54"/>
    </row>
    <row r="38" spans="1:7" ht="15.75" x14ac:dyDescent="0.25">
      <c r="A38" s="7"/>
      <c r="B38" s="60"/>
      <c r="C38" s="61"/>
      <c r="D38" s="18">
        <f t="shared" si="0"/>
        <v>0</v>
      </c>
      <c r="E38" s="44"/>
      <c r="F38" s="44"/>
      <c r="G38" s="54"/>
    </row>
    <row r="39" spans="1:7" ht="15.75" x14ac:dyDescent="0.25">
      <c r="A39" s="14"/>
      <c r="B39" s="58"/>
      <c r="C39" s="56"/>
      <c r="D39" s="20">
        <f t="shared" si="0"/>
        <v>0</v>
      </c>
      <c r="E39" s="44"/>
      <c r="F39" s="44"/>
      <c r="G39" s="54"/>
    </row>
    <row r="40" spans="1:7" ht="15.75" x14ac:dyDescent="0.25">
      <c r="A40" s="7" t="s">
        <v>19</v>
      </c>
      <c r="B40" s="49"/>
      <c r="C40" s="57"/>
      <c r="D40" s="23">
        <f>SUM(D34:D39)</f>
        <v>755420</v>
      </c>
      <c r="E40" s="44"/>
      <c r="F40" s="43"/>
      <c r="G40" s="45"/>
    </row>
    <row r="41" spans="1:7" ht="15.75" x14ac:dyDescent="0.25">
      <c r="B41" s="45"/>
      <c r="C41" s="42"/>
      <c r="D41" s="43"/>
      <c r="E41" s="44"/>
      <c r="F41" s="59"/>
      <c r="G41" s="45"/>
    </row>
    <row r="42" spans="1:7" ht="15.75" x14ac:dyDescent="0.25">
      <c r="A42" s="7" t="s">
        <v>13</v>
      </c>
      <c r="B42" s="54"/>
      <c r="C42" s="51"/>
      <c r="D42" s="23">
        <f>D20+D31+D40</f>
        <v>834520</v>
      </c>
      <c r="E42" s="44"/>
      <c r="F42" s="18"/>
      <c r="G42" s="45"/>
    </row>
    <row r="43" spans="1:7" x14ac:dyDescent="0.25">
      <c r="F43" s="37"/>
    </row>
    <row r="44" spans="1:7" s="29" customFormat="1" ht="15.75" x14ac:dyDescent="0.25">
      <c r="A44" s="28"/>
      <c r="C44" s="30"/>
      <c r="D44" s="31"/>
      <c r="E44" s="40"/>
      <c r="F44" s="32"/>
    </row>
    <row r="45" spans="1:7" s="29" customFormat="1" x14ac:dyDescent="0.25">
      <c r="C45" s="30"/>
      <c r="D45" s="35"/>
      <c r="E45" s="40"/>
      <c r="F45" s="32"/>
    </row>
    <row r="46" spans="1:7" s="29" customFormat="1" x14ac:dyDescent="0.25">
      <c r="C46" s="30"/>
      <c r="D46" s="35"/>
      <c r="E46" s="40"/>
      <c r="F46" s="32"/>
    </row>
    <row r="47" spans="1:7" s="29" customFormat="1" x14ac:dyDescent="0.25">
      <c r="C47" s="30"/>
      <c r="D47" s="35"/>
      <c r="E47" s="40"/>
      <c r="F47" s="32"/>
    </row>
    <row r="48" spans="1:7" s="29" customFormat="1" x14ac:dyDescent="0.25">
      <c r="C48" s="30"/>
      <c r="D48" s="35"/>
      <c r="E48" s="40"/>
      <c r="F48" s="32"/>
    </row>
    <row r="49" spans="1:6" s="29" customFormat="1" x14ac:dyDescent="0.25">
      <c r="C49" s="30"/>
      <c r="D49" s="35"/>
      <c r="E49" s="40"/>
      <c r="F49" s="32"/>
    </row>
    <row r="50" spans="1:6" s="29" customFormat="1" x14ac:dyDescent="0.25">
      <c r="C50" s="30"/>
      <c r="D50" s="35"/>
      <c r="E50" s="40"/>
      <c r="F50" s="32"/>
    </row>
    <row r="51" spans="1:6" s="29" customFormat="1" x14ac:dyDescent="0.25">
      <c r="C51" s="30"/>
      <c r="D51" s="35"/>
      <c r="E51" s="40"/>
      <c r="F51" s="32"/>
    </row>
    <row r="52" spans="1:6" s="29" customFormat="1" x14ac:dyDescent="0.25">
      <c r="C52" s="30"/>
      <c r="D52" s="35"/>
      <c r="E52" s="40"/>
      <c r="F52" s="32"/>
    </row>
    <row r="53" spans="1:6" s="29" customFormat="1" x14ac:dyDescent="0.25">
      <c r="C53" s="30"/>
      <c r="D53" s="35"/>
      <c r="E53" s="40"/>
      <c r="F53" s="32"/>
    </row>
    <row r="54" spans="1:6" s="29" customFormat="1" x14ac:dyDescent="0.25">
      <c r="C54" s="30"/>
      <c r="D54" s="35"/>
      <c r="E54" s="40"/>
      <c r="F54" s="32"/>
    </row>
    <row r="55" spans="1:6" s="29" customFormat="1" x14ac:dyDescent="0.25">
      <c r="C55" s="30"/>
      <c r="D55" s="35"/>
      <c r="E55" s="40"/>
      <c r="F55" s="32"/>
    </row>
    <row r="56" spans="1:6" s="29" customFormat="1" x14ac:dyDescent="0.25">
      <c r="C56" s="30"/>
      <c r="D56" s="35"/>
      <c r="E56" s="40"/>
      <c r="F56" s="32"/>
    </row>
    <row r="57" spans="1:6" s="29" customFormat="1" x14ac:dyDescent="0.25">
      <c r="C57" s="30"/>
      <c r="D57" s="35"/>
      <c r="E57" s="40"/>
      <c r="F57" s="32"/>
    </row>
    <row r="58" spans="1:6" s="29" customFormat="1" x14ac:dyDescent="0.25">
      <c r="C58" s="30"/>
      <c r="D58" s="35"/>
      <c r="E58" s="40"/>
      <c r="F58" s="32"/>
    </row>
    <row r="59" spans="1:6" s="29" customFormat="1" x14ac:dyDescent="0.25">
      <c r="C59" s="30"/>
      <c r="D59" s="35"/>
      <c r="E59" s="40"/>
      <c r="F59" s="32"/>
    </row>
    <row r="60" spans="1:6" s="29" customFormat="1" x14ac:dyDescent="0.25">
      <c r="C60" s="30"/>
      <c r="D60" s="32"/>
      <c r="E60" s="40"/>
      <c r="F60" s="32"/>
    </row>
    <row r="61" spans="1:6" s="29" customFormat="1" x14ac:dyDescent="0.25">
      <c r="C61" s="30"/>
      <c r="D61" s="32"/>
      <c r="E61" s="40"/>
      <c r="F61" s="32"/>
    </row>
    <row r="62" spans="1:6" s="29" customFormat="1" x14ac:dyDescent="0.25">
      <c r="A62" s="33"/>
      <c r="B62" s="33"/>
      <c r="C62" s="34"/>
      <c r="D62" s="31"/>
      <c r="E62" s="40"/>
      <c r="F62" s="32"/>
    </row>
    <row r="63" spans="1:6" s="29" customFormat="1" x14ac:dyDescent="0.25">
      <c r="C63" s="30"/>
      <c r="D63" s="32"/>
      <c r="E63" s="40"/>
      <c r="F63" s="32"/>
    </row>
    <row r="64" spans="1:6" s="29" customFormat="1" x14ac:dyDescent="0.25">
      <c r="A64" s="33"/>
      <c r="C64" s="30"/>
      <c r="D64" s="32"/>
      <c r="E64" s="40"/>
      <c r="F64" s="32"/>
    </row>
    <row r="65" spans="3:6" s="29" customFormat="1" x14ac:dyDescent="0.25">
      <c r="C65" s="30"/>
      <c r="D65" s="32"/>
      <c r="E65" s="40"/>
      <c r="F65" s="32"/>
    </row>
  </sheetData>
  <pageMargins left="0.7" right="0.7" top="0.75" bottom="0.75" header="0.3" footer="0.3"/>
  <pageSetup paperSize="3" orientation="landscape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Amadon</dc:creator>
  <cp:lastModifiedBy>Adam Riley</cp:lastModifiedBy>
  <cp:lastPrinted>2019-05-29T23:19:46Z</cp:lastPrinted>
  <dcterms:created xsi:type="dcterms:W3CDTF">2017-02-22T22:05:45Z</dcterms:created>
  <dcterms:modified xsi:type="dcterms:W3CDTF">2019-08-01T19:18:04Z</dcterms:modified>
</cp:coreProperties>
</file>